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10380" tabRatio="890" activeTab="0"/>
  </bookViews>
  <sheets>
    <sheet name="акт сверки" sheetId="1" r:id="rId1"/>
  </sheets>
  <definedNames>
    <definedName name="_xlnm.Print_Titles" localSheetId="0">'акт сверки'!$2:$2</definedName>
  </definedNames>
  <calcPr fullCalcOnLoad="1"/>
</workbook>
</file>

<file path=xl/sharedStrings.xml><?xml version="1.0" encoding="utf-8"?>
<sst xmlns="http://schemas.openxmlformats.org/spreadsheetml/2006/main" count="267" uniqueCount="103">
  <si>
    <t>707 2 02 15001 04 0000 151</t>
  </si>
  <si>
    <t>737 2 02 29999 04 0000 151</t>
  </si>
  <si>
    <t>741 2 02 30029 04 0000 151</t>
  </si>
  <si>
    <t>741 2 02 39999 04 0000 151</t>
  </si>
  <si>
    <t>707 2 02 39999 04 0000 151</t>
  </si>
  <si>
    <t>738 2 02 39999 04 0000 151</t>
  </si>
  <si>
    <t>738 2 02 29999 04 0000 151</t>
  </si>
  <si>
    <t>738 2 02 25555 04 0000 151</t>
  </si>
  <si>
    <t>739 2 02 25519 04 0000 151</t>
  </si>
  <si>
    <t>на 30 апреля 2019 года</t>
  </si>
  <si>
    <t>Корреспондент: ФИНАНСОВО-КАЗНАЧЕЙСКОЕ УПРАВЛЕНИЕ АДМИНИСТРАЦИИ МУНИЦИПАЛЬНОГО ОБРАЗОВАНИЯ "ГОРОД АСТРАХАНЬ"</t>
  </si>
  <si>
    <t>(рублей)</t>
  </si>
  <si>
    <t xml:space="preserve">Наименование                           </t>
  </si>
  <si>
    <t>Код</t>
  </si>
  <si>
    <t>Бюджетная роспись с учетом изменений</t>
  </si>
  <si>
    <t>Код дохода МО</t>
  </si>
  <si>
    <t>Сумма (по решению о бюджете)</t>
  </si>
  <si>
    <t>Отклонение</t>
  </si>
  <si>
    <t>Положительное отклонение</t>
  </si>
  <si>
    <t>Отрицательное отклонение</t>
  </si>
  <si>
    <t>главы</t>
  </si>
  <si>
    <t>раздела</t>
  </si>
  <si>
    <t>подраздела</t>
  </si>
  <si>
    <t>целевой статьи</t>
  </si>
  <si>
    <t>вида расходов</t>
  </si>
  <si>
    <t>000</t>
  </si>
  <si>
    <t>00</t>
  </si>
  <si>
    <t>0000000000</t>
  </si>
  <si>
    <t>Субвенции муниципальным образованиям Астраханской области на содержание административных комиссий по непрограммному направлению расходов "Управление делами Губернатора Астраханской области (агентство Астраханской области)" в рамках непрограммного направления деятельности "Реализация функций органов государственной власти Астраханской области"</t>
  </si>
  <si>
    <t>002</t>
  </si>
  <si>
    <t>01</t>
  </si>
  <si>
    <t>13</t>
  </si>
  <si>
    <t>9990060120</t>
  </si>
  <si>
    <t>530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</si>
  <si>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</t>
  </si>
  <si>
    <t>017</t>
  </si>
  <si>
    <t>04</t>
  </si>
  <si>
    <t>09</t>
  </si>
  <si>
    <t>04F0060170</t>
  </si>
  <si>
    <t>521</t>
  </si>
  <si>
    <t>Финансовое обеспечение дорожной деятельности в рамках основного мероприятия по реализации регионального проекта "Дорожная сеть (Астраханская область)"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</t>
  </si>
  <si>
    <t>04ZR153930</t>
  </si>
  <si>
    <t>Иные межбюджетные трансферты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"Дорожная сеть (Астраханская область)"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</t>
  </si>
  <si>
    <t>04ZR163930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</si>
  <si>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хозяйства), в рамках подпрограммы "Переселение граждан из непригодного для проживания жилищного фонда Астраханской области" государственной программы "Развитие жилищного строительства в Астраханской области"</t>
  </si>
  <si>
    <t>05</t>
  </si>
  <si>
    <t>0570009502</t>
  </si>
  <si>
    <t>522</t>
  </si>
  <si>
    <t>737 2 02 20299 04 0000 151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</si>
  <si>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рамках подпрограммы "Переселение граждан из непригодного для проживания жилищного фонда Астраханской области" государственной программы "Развитие жилищного строительства в Астраханской области"</t>
  </si>
  <si>
    <t>0570009602</t>
  </si>
  <si>
    <t>737 2 02 20302 04 0000 151</t>
  </si>
  <si>
    <t>Реализация программ формирования современной городской среды в рамках основного мероприятия по реализации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</t>
  </si>
  <si>
    <t>03</t>
  </si>
  <si>
    <t>25ZF255550</t>
  </si>
  <si>
    <t>Субсидии на реализацию муниципальных программ,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</t>
  </si>
  <si>
    <t>25ZF265550</t>
  </si>
  <si>
    <t>Сокращение доли загрязненных сточных вод в рамках основного мероприятия по реализации регионального проекта "Оздоровление Волги (Астраханская область)" в рамках национального проекта "Экология" государственной программы "Охрана окружающей среды Астраханской области"</t>
  </si>
  <si>
    <t>06</t>
  </si>
  <si>
    <t>02</t>
  </si>
  <si>
    <t>12ZG650130</t>
  </si>
  <si>
    <t>737 2 02 25013 04 0000 151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</si>
  <si>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загрязнённых сточных вод в рамках основного мероприятия по реализации регионального проекта "Оздоровление Волги (Астраханская область)" в рамках национального проекта "Экология" государственной программы "Охрана окружающей среды Астраханской области"</t>
  </si>
  <si>
    <t>12ZG660130</t>
  </si>
  <si>
    <t>Государственная поддержка отрасли культуры в рамках подпрограммы "Развитие культуры села Астраханской области" государственной программы "Развитие культуры и туризма в Астраханской области"</t>
  </si>
  <si>
    <t>065</t>
  </si>
  <si>
    <t>08</t>
  </si>
  <si>
    <t>09400R5190</t>
  </si>
  <si>
    <t>Иные межбюджетные трансферты на реализацию указов Президента Российской Федерации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</si>
  <si>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09Б0060700</t>
  </si>
  <si>
    <t>540</t>
  </si>
  <si>
    <t>739 2 02 49999 04 0000 151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</si>
  <si>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основного мероприятия по реализации регионального проекта "Содействие занятости женщин - создание условий дошкольного образования для детей в возрасте до трех лет (Астраханская область)" в рамках национального проекта "Демография" государственной программы "Развитие образования Астраханской области"</t>
  </si>
  <si>
    <t>876</t>
  </si>
  <si>
    <t>07</t>
  </si>
  <si>
    <t>02ZP251590</t>
  </si>
  <si>
    <t>737 2 02 25159 04 0000 151</t>
  </si>
  <si>
    <t>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</si>
  <si>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02Б0060140</t>
  </si>
  <si>
    <t>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</si>
  <si>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02Б0060150</t>
  </si>
  <si>
    <t>Создание новых мест в общеобразовательных организациях в рамках основного мероприятия по реализации регионального проекта "Современная школа (Астраханская область)" в рамках национального проекта "Образование" государственной программы "Развитие образования Астраханской области"</t>
  </si>
  <si>
    <t>02ZE155200</t>
  </si>
  <si>
    <t>737 2 02 25520 04 0000 151</t>
  </si>
  <si>
    <t>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</si>
  <si>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02Б0063140</t>
  </si>
  <si>
    <t>Субвенции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</si>
  <si>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02Б0062140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</si>
  <si>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</si>
  <si>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02Б0060420</t>
  </si>
  <si>
    <t>Субвенции муниципальным образованиям Астраханской области по выплате компенсации части родительской платы за присмотр и уход за детьми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</si>
  <si>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10</t>
  </si>
  <si>
    <t>02Б0060241</t>
  </si>
  <si>
    <t>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</si>
  <si>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885</t>
  </si>
  <si>
    <t>8060063130</t>
  </si>
  <si>
    <t>737 2 02 39999 04 0000 151</t>
  </si>
  <si>
    <t>Дотации на выравнивание бюджетной обеспеченности поселений из регионального фонда финансовой поддержки в рамках ведомственной целевой программы "Обеспечение эффективного управления системой общественных финансов Астраханской области"</t>
  </si>
  <si>
    <t>895</t>
  </si>
  <si>
    <t>14</t>
  </si>
  <si>
    <t>8160060060</t>
  </si>
  <si>
    <t>511</t>
  </si>
  <si>
    <t>Итого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</si>
</sst>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р_."/>
    <numFmt numFmtId="174" formatCode="[$-FC19]d\ mmmm\ yyyy\ &quot;г.&quot;"/>
    <numFmt numFmtId="175" formatCode="0.00;[Red]0.00"/>
    <numFmt numFmtId="176" formatCode="000000"/>
    <numFmt numFmtId="177" formatCode="0.0000E+00"/>
    <numFmt numFmtId="178" formatCode="#,##0.00&quot;р.&quot;"/>
    <numFmt numFmtId="179" formatCode="000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000000"/>
      <name val="Arial Cyr"/>
      <family val="0"/>
    </font>
    <font>
      <b/>
      <sz val="11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9" fillId="0" borderId="0">
      <alignment horizontal="left" vertical="top" wrapTex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shrinkToFit="1"/>
      <protection/>
    </xf>
    <xf numFmtId="49" fontId="29" fillId="0" borderId="1">
      <alignment horizontal="left" vertical="top" wrapText="1"/>
      <protection/>
    </xf>
    <xf numFmtId="0" fontId="31" fillId="0" borderId="1">
      <alignment horizontal="left"/>
      <protection/>
    </xf>
    <xf numFmtId="0" fontId="29" fillId="0" borderId="2">
      <alignment/>
      <protection/>
    </xf>
    <xf numFmtId="0" fontId="29" fillId="0" borderId="0">
      <alignment horizontal="left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4" fontId="29" fillId="16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31" fillId="17" borderId="1">
      <alignment horizontal="right" vertical="top" shrinkToFit="1"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7" borderId="3" applyNumberFormat="0" applyAlignment="0" applyProtection="0"/>
    <xf numFmtId="0" fontId="7" fillId="22" borderId="4" applyNumberFormat="0" applyAlignment="0" applyProtection="0"/>
    <xf numFmtId="0" fontId="8" fillId="22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5" borderId="10" applyNumberFormat="0" applyFont="0" applyAlignment="0" applyProtection="0"/>
    <xf numFmtId="9" fontId="0" fillId="0" borderId="0" applyFon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9" fillId="0" borderId="0" xfId="33" applyNumberFormat="1" applyAlignment="1" applyProtection="1">
      <alignment horizontal="left" wrapText="1"/>
      <protection/>
    </xf>
    <xf numFmtId="0" fontId="29" fillId="0" borderId="0" xfId="33" applyAlignment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30" fillId="0" borderId="0" xfId="34" applyNumberFormat="1" applyAlignment="1" applyProtection="1">
      <alignment horizontal="center" wrapText="1"/>
      <protection/>
    </xf>
    <xf numFmtId="0" fontId="30" fillId="0" borderId="0" xfId="34" applyAlignment="1">
      <alignment horizontal="center" wrapText="1"/>
      <protection/>
    </xf>
    <xf numFmtId="0" fontId="30" fillId="0" borderId="0" xfId="35" applyNumberFormat="1" applyAlignment="1" applyProtection="1">
      <alignment horizontal="center"/>
      <protection/>
    </xf>
    <xf numFmtId="0" fontId="30" fillId="0" borderId="0" xfId="35" applyAlignment="1">
      <alignment horizontal="center"/>
      <protection/>
    </xf>
    <xf numFmtId="0" fontId="29" fillId="0" borderId="0" xfId="36" applyNumberFormat="1" applyAlignment="1" applyProtection="1">
      <alignment wrapText="1"/>
      <protection/>
    </xf>
    <xf numFmtId="0" fontId="29" fillId="0" borderId="0" xfId="36" applyAlignment="1">
      <alignment wrapText="1"/>
      <protection/>
    </xf>
    <xf numFmtId="0" fontId="29" fillId="0" borderId="0" xfId="37" applyNumberFormat="1" applyAlignment="1" applyProtection="1">
      <alignment horizontal="right"/>
      <protection/>
    </xf>
    <xf numFmtId="0" fontId="29" fillId="0" borderId="0" xfId="37" applyAlignment="1">
      <alignment horizontal="right"/>
      <protection/>
    </xf>
    <xf numFmtId="0" fontId="29" fillId="0" borderId="1" xfId="38" applyNumberFormat="1" applyAlignment="1" applyProtection="1">
      <alignment horizontal="center" wrapText="1"/>
      <protection/>
    </xf>
    <xf numFmtId="0" fontId="29" fillId="0" borderId="1" xfId="44" applyNumberFormat="1" applyAlignment="1" applyProtection="1">
      <alignment horizontal="center" wrapText="1"/>
      <protection/>
    </xf>
    <xf numFmtId="0" fontId="29" fillId="0" borderId="1" xfId="44" applyAlignment="1">
      <alignment horizontal="center" wrapText="1"/>
      <protection/>
    </xf>
    <xf numFmtId="0" fontId="29" fillId="0" borderId="1" xfId="38" applyNumberFormat="1" applyAlignment="1">
      <alignment horizontal="center" wrapText="1"/>
      <protection/>
    </xf>
    <xf numFmtId="0" fontId="29" fillId="0" borderId="1" xfId="45" applyNumberFormat="1" applyAlignment="1" applyProtection="1">
      <alignment horizontal="center" wrapText="1"/>
      <protection/>
    </xf>
    <xf numFmtId="0" fontId="29" fillId="0" borderId="1" xfId="38" applyAlignment="1">
      <alignment horizontal="center" wrapText="1"/>
      <protection/>
    </xf>
    <xf numFmtId="0" fontId="29" fillId="0" borderId="1" xfId="39" applyNumberFormat="1" applyAlignment="1" applyProtection="1">
      <alignment horizontal="center" shrinkToFit="1"/>
      <protection/>
    </xf>
    <xf numFmtId="0" fontId="29" fillId="0" borderId="1" xfId="40" applyNumberFormat="1" applyAlignment="1" applyProtection="1">
      <alignment horizontal="left" wrapText="1"/>
      <protection/>
    </xf>
    <xf numFmtId="49" fontId="29" fillId="0" borderId="1" xfId="40" applyNumberFormat="1" applyAlignment="1" applyProtection="1">
      <alignment horizontal="left" wrapText="1"/>
      <protection/>
    </xf>
    <xf numFmtId="4" fontId="29" fillId="16" borderId="1" xfId="46" applyNumberFormat="1" applyAlignment="1" applyProtection="1">
      <alignment horizontal="right" shrinkToFit="1"/>
      <protection/>
    </xf>
    <xf numFmtId="0" fontId="32" fillId="0" borderId="1" xfId="40" applyNumberFormat="1" applyFont="1" applyAlignment="1" applyProtection="1">
      <alignment horizontal="left" wrapText="1"/>
      <protection/>
    </xf>
    <xf numFmtId="49" fontId="32" fillId="0" borderId="1" xfId="40" applyNumberFormat="1" applyFont="1" applyAlignment="1" applyProtection="1">
      <alignment horizontal="left" wrapText="1"/>
      <protection/>
    </xf>
    <xf numFmtId="4" fontId="32" fillId="0" borderId="1" xfId="47" applyNumberFormat="1" applyFont="1" applyAlignment="1" applyProtection="1">
      <alignment horizontal="right" shrinkToFit="1"/>
      <protection/>
    </xf>
    <xf numFmtId="0" fontId="22" fillId="0" borderId="12" xfId="0" applyFont="1" applyFill="1" applyBorder="1" applyAlignment="1">
      <alignment horizontal="center"/>
    </xf>
    <xf numFmtId="0" fontId="33" fillId="0" borderId="1" xfId="41" applyNumberFormat="1" applyFont="1" applyAlignment="1" applyProtection="1">
      <alignment horizontal="left"/>
      <protection/>
    </xf>
    <xf numFmtId="4" fontId="33" fillId="17" borderId="1" xfId="48" applyNumberFormat="1" applyFont="1" applyAlignment="1" applyProtection="1">
      <alignment horizontal="right" shrinkToFit="1"/>
      <protection/>
    </xf>
    <xf numFmtId="0" fontId="29" fillId="0" borderId="2" xfId="42" applyNumberFormat="1" applyAlignment="1" applyProtection="1">
      <alignment/>
      <protection/>
    </xf>
    <xf numFmtId="0" fontId="29" fillId="0" borderId="0" xfId="43" applyNumberFormat="1" applyAlignment="1" applyProtection="1">
      <alignment horizontal="left" wrapText="1"/>
      <protection/>
    </xf>
    <xf numFmtId="0" fontId="29" fillId="0" borderId="0" xfId="43" applyAlignment="1">
      <alignment horizontal="left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8" xfId="38"/>
    <cellStyle name="xl29" xfId="39"/>
    <cellStyle name="xl31" xfId="40"/>
    <cellStyle name="xl33" xfId="41"/>
    <cellStyle name="xl34" xfId="42"/>
    <cellStyle name="xl35" xfId="43"/>
    <cellStyle name="xl36" xfId="44"/>
    <cellStyle name="xl37" xfId="45"/>
    <cellStyle name="xl38" xfId="46"/>
    <cellStyle name="xl39" xfId="47"/>
    <cellStyle name="xl40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2.75"/>
  <cols>
    <col min="1" max="1" width="52.25390625" style="35" customWidth="1"/>
    <col min="2" max="2" width="15.00390625" style="36" customWidth="1"/>
    <col min="3" max="3" width="13.125" style="36" hidden="1" customWidth="1"/>
    <col min="4" max="4" width="18.75390625" style="36" hidden="1" customWidth="1"/>
    <col min="5" max="5" width="18.25390625" style="36" customWidth="1"/>
    <col min="6" max="6" width="17.625" style="36" customWidth="1"/>
    <col min="7" max="7" width="19.125" style="36" customWidth="1"/>
    <col min="8" max="8" width="18.25390625" style="36" customWidth="1"/>
    <col min="9" max="9" width="22.125" style="36" hidden="1" customWidth="1"/>
    <col min="10" max="10" width="18.375" style="36" customWidth="1"/>
    <col min="11" max="11" width="15.375" style="36" customWidth="1"/>
    <col min="12" max="12" width="15.00390625" style="36" customWidth="1"/>
    <col min="13" max="13" width="9.125" style="7" customWidth="1"/>
    <col min="14" max="16384" width="9.125" style="1" customWidth="1"/>
  </cols>
  <sheetData>
    <row r="1" spans="1:12" ht="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0" t="s">
        <v>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>
      <c r="A4" s="12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>
      <c r="A5" s="14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>
      <c r="A6" s="16" t="s">
        <v>12</v>
      </c>
      <c r="B6" s="17" t="s">
        <v>13</v>
      </c>
      <c r="C6" s="18"/>
      <c r="D6" s="18"/>
      <c r="E6" s="18"/>
      <c r="F6" s="18"/>
      <c r="G6" s="16" t="s">
        <v>14</v>
      </c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</row>
    <row r="7" spans="1:12" ht="15">
      <c r="A7" s="19"/>
      <c r="B7" s="20" t="s">
        <v>20</v>
      </c>
      <c r="C7" s="20" t="s">
        <v>21</v>
      </c>
      <c r="D7" s="20" t="s">
        <v>22</v>
      </c>
      <c r="E7" s="20" t="s">
        <v>23</v>
      </c>
      <c r="F7" s="20" t="s">
        <v>24</v>
      </c>
      <c r="G7" s="21"/>
      <c r="H7" s="21"/>
      <c r="I7" s="21"/>
      <c r="J7" s="21"/>
      <c r="K7" s="21"/>
      <c r="L7" s="21"/>
    </row>
    <row r="8" spans="1:12" ht="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15">
      <c r="A9" s="23"/>
      <c r="B9" s="24" t="s">
        <v>25</v>
      </c>
      <c r="C9" s="24" t="s">
        <v>26</v>
      </c>
      <c r="D9" s="24" t="s">
        <v>26</v>
      </c>
      <c r="E9" s="24" t="s">
        <v>27</v>
      </c>
      <c r="F9" s="24" t="s">
        <v>25</v>
      </c>
      <c r="G9" s="25">
        <v>5291885707.37</v>
      </c>
      <c r="H9" s="25">
        <v>0</v>
      </c>
      <c r="I9" s="25">
        <v>5291885707.37</v>
      </c>
      <c r="J9" s="25">
        <f ca="1" t="shared" si="0" ref="J9:J44">INDIRECT("R[0]C[-1]",FALSE)-INDIRECT("R[0]C[-3]",FALSE)</f>
        <v>0</v>
      </c>
      <c r="K9" s="25">
        <f aca="true" ca="1" t="shared" si="1" ref="K9:K44">IF(INDIRECT("R[0]C[-1]",FALSE)&gt;0,INDIRECT("R[0]C[-1]",FALSE),"")</f>
      </c>
      <c r="L9" s="25">
        <f aca="true" ca="1" t="shared" si="2" ref="L9:L44">IF(INDIRECT("R[0]C[-2]",FALSE)&lt;0,INDIRECT("R[0]C[-2]",FALSE),"")</f>
      </c>
    </row>
    <row r="10" spans="1:12" ht="129">
      <c r="A10" s="26" t="s">
        <v>28</v>
      </c>
      <c r="B10" s="27" t="s">
        <v>29</v>
      </c>
      <c r="C10" s="27" t="s">
        <v>30</v>
      </c>
      <c r="D10" s="27" t="s">
        <v>31</v>
      </c>
      <c r="E10" s="27" t="s">
        <v>32</v>
      </c>
      <c r="F10" s="27" t="s">
        <v>33</v>
      </c>
      <c r="G10" s="28">
        <v>361149</v>
      </c>
      <c r="H10" s="29" t="s">
        <v>4</v>
      </c>
      <c r="I10" s="28">
        <v>0</v>
      </c>
      <c r="J10" s="28">
        <f ca="1" t="shared" si="0"/>
        <v>-361149</v>
      </c>
      <c r="K10" s="28">
        <f ca="1" t="shared" si="1"/>
      </c>
      <c r="L10" s="28">
        <f ca="1" t="shared" si="2"/>
        <v>-361149</v>
      </c>
    </row>
    <row r="11" spans="1:12" ht="129">
      <c r="A11" s="26" t="s">
        <v>28</v>
      </c>
      <c r="B11" s="27" t="s">
        <v>29</v>
      </c>
      <c r="C11" s="27" t="s">
        <v>30</v>
      </c>
      <c r="D11" s="27" t="s">
        <v>31</v>
      </c>
      <c r="E11" s="27" t="s">
        <v>32</v>
      </c>
      <c r="F11" s="27" t="s">
        <v>33</v>
      </c>
      <c r="G11" s="28">
        <v>1083451</v>
      </c>
      <c r="H11" s="29" t="s">
        <v>4</v>
      </c>
      <c r="I11" s="28">
        <v>1444600</v>
      </c>
      <c r="J11" s="28">
        <f ca="1" t="shared" si="0"/>
        <v>361149</v>
      </c>
      <c r="K11" s="28">
        <f ca="1" t="shared" si="1"/>
        <v>361149</v>
      </c>
      <c r="L11" s="28">
        <f ca="1" t="shared" si="2"/>
      </c>
    </row>
    <row r="12" spans="1:12" ht="100.5">
      <c r="A12" s="26" t="s">
        <v>34</v>
      </c>
      <c r="B12" s="27" t="s">
        <v>35</v>
      </c>
      <c r="C12" s="27" t="s">
        <v>36</v>
      </c>
      <c r="D12" s="27" t="s">
        <v>37</v>
      </c>
      <c r="E12" s="27" t="s">
        <v>38</v>
      </c>
      <c r="F12" s="27" t="s">
        <v>39</v>
      </c>
      <c r="G12" s="28">
        <v>48518669.59</v>
      </c>
      <c r="H12" s="29" t="s">
        <v>1</v>
      </c>
      <c r="I12" s="28">
        <v>48518669.59</v>
      </c>
      <c r="J12" s="28">
        <f ca="1" t="shared" si="0"/>
        <v>0</v>
      </c>
      <c r="K12" s="28">
        <f ca="1" t="shared" si="1"/>
      </c>
      <c r="L12" s="28">
        <f ca="1" t="shared" si="2"/>
      </c>
    </row>
    <row r="13" spans="1:12" ht="114.75">
      <c r="A13" s="26" t="s">
        <v>40</v>
      </c>
      <c r="B13" s="27" t="s">
        <v>35</v>
      </c>
      <c r="C13" s="27" t="s">
        <v>36</v>
      </c>
      <c r="D13" s="27" t="s">
        <v>37</v>
      </c>
      <c r="E13" s="27" t="s">
        <v>41</v>
      </c>
      <c r="F13" s="27" t="s">
        <v>39</v>
      </c>
      <c r="G13" s="28">
        <v>340000000</v>
      </c>
      <c r="H13" s="29" t="s">
        <v>1</v>
      </c>
      <c r="I13" s="28">
        <v>340000000</v>
      </c>
      <c r="J13" s="28">
        <f ca="1" t="shared" si="0"/>
        <v>0</v>
      </c>
      <c r="K13" s="28">
        <f ca="1" t="shared" si="1"/>
      </c>
      <c r="L13" s="28">
        <f ca="1" t="shared" si="2"/>
      </c>
    </row>
    <row r="14" spans="1:12" ht="143.25">
      <c r="A14" s="26" t="s">
        <v>42</v>
      </c>
      <c r="B14" s="27" t="s">
        <v>35</v>
      </c>
      <c r="C14" s="27" t="s">
        <v>36</v>
      </c>
      <c r="D14" s="27" t="s">
        <v>37</v>
      </c>
      <c r="E14" s="27" t="s">
        <v>43</v>
      </c>
      <c r="F14" s="27" t="s">
        <v>39</v>
      </c>
      <c r="G14" s="28">
        <v>279750000</v>
      </c>
      <c r="H14" s="29" t="s">
        <v>6</v>
      </c>
      <c r="I14" s="28">
        <v>279750000</v>
      </c>
      <c r="J14" s="28">
        <f ca="1" t="shared" si="0"/>
        <v>0</v>
      </c>
      <c r="K14" s="28">
        <f ca="1" t="shared" si="1"/>
      </c>
      <c r="L14" s="28">
        <f ca="1" t="shared" si="2"/>
      </c>
    </row>
    <row r="15" spans="1:12" ht="186">
      <c r="A15" s="26" t="s">
        <v>44</v>
      </c>
      <c r="B15" s="27" t="s">
        <v>35</v>
      </c>
      <c r="C15" s="27" t="s">
        <v>45</v>
      </c>
      <c r="D15" s="27" t="s">
        <v>30</v>
      </c>
      <c r="E15" s="27" t="s">
        <v>46</v>
      </c>
      <c r="F15" s="27" t="s">
        <v>47</v>
      </c>
      <c r="G15" s="28">
        <v>47217651.07</v>
      </c>
      <c r="H15" s="29" t="s">
        <v>48</v>
      </c>
      <c r="I15" s="28">
        <v>47217651.07</v>
      </c>
      <c r="J15" s="28">
        <f ca="1" t="shared" si="0"/>
        <v>0</v>
      </c>
      <c r="K15" s="28">
        <f ca="1" t="shared" si="1"/>
      </c>
      <c r="L15" s="28">
        <f ca="1" t="shared" si="2"/>
      </c>
    </row>
    <row r="16" spans="1:12" ht="157.5">
      <c r="A16" s="26" t="s">
        <v>49</v>
      </c>
      <c r="B16" s="27" t="s">
        <v>35</v>
      </c>
      <c r="C16" s="27" t="s">
        <v>45</v>
      </c>
      <c r="D16" s="27" t="s">
        <v>30</v>
      </c>
      <c r="E16" s="27" t="s">
        <v>50</v>
      </c>
      <c r="F16" s="27" t="s">
        <v>47</v>
      </c>
      <c r="G16" s="28">
        <v>5266666.26</v>
      </c>
      <c r="H16" s="29" t="s">
        <v>51</v>
      </c>
      <c r="I16" s="28">
        <v>5266666.26</v>
      </c>
      <c r="J16" s="28">
        <f ca="1" t="shared" si="0"/>
        <v>0</v>
      </c>
      <c r="K16" s="28">
        <f ca="1" t="shared" si="1"/>
      </c>
      <c r="L16" s="28">
        <f ca="1" t="shared" si="2"/>
      </c>
    </row>
    <row r="17" spans="1:12" ht="143.25">
      <c r="A17" s="26" t="s">
        <v>52</v>
      </c>
      <c r="B17" s="27" t="s">
        <v>35</v>
      </c>
      <c r="C17" s="27" t="s">
        <v>45</v>
      </c>
      <c r="D17" s="27" t="s">
        <v>53</v>
      </c>
      <c r="E17" s="27" t="s">
        <v>54</v>
      </c>
      <c r="F17" s="27" t="s">
        <v>39</v>
      </c>
      <c r="G17" s="28">
        <v>3037618.32</v>
      </c>
      <c r="H17" s="29" t="s">
        <v>7</v>
      </c>
      <c r="I17" s="28">
        <v>0</v>
      </c>
      <c r="J17" s="28">
        <f ca="1" t="shared" si="0"/>
        <v>-3037618.32</v>
      </c>
      <c r="K17" s="28">
        <f ca="1" t="shared" si="1"/>
      </c>
      <c r="L17" s="28">
        <f ca="1" t="shared" si="2"/>
        <v>-3037618.32</v>
      </c>
    </row>
    <row r="18" spans="1:12" ht="143.25">
      <c r="A18" s="26" t="s">
        <v>52</v>
      </c>
      <c r="B18" s="27" t="s">
        <v>35</v>
      </c>
      <c r="C18" s="27" t="s">
        <v>45</v>
      </c>
      <c r="D18" s="27" t="s">
        <v>53</v>
      </c>
      <c r="E18" s="27" t="s">
        <v>54</v>
      </c>
      <c r="F18" s="27" t="s">
        <v>39</v>
      </c>
      <c r="G18" s="28">
        <v>196432641.66</v>
      </c>
      <c r="H18" s="29" t="s">
        <v>7</v>
      </c>
      <c r="I18" s="28">
        <v>199470259.98</v>
      </c>
      <c r="J18" s="28">
        <f ca="1" t="shared" si="0"/>
        <v>3037618.319999993</v>
      </c>
      <c r="K18" s="28">
        <f ca="1" t="shared" si="1"/>
        <v>3037618.319999993</v>
      </c>
      <c r="L18" s="28">
        <f ca="1" t="shared" si="2"/>
      </c>
    </row>
    <row r="19" spans="1:12" ht="157.5">
      <c r="A19" s="26" t="s">
        <v>55</v>
      </c>
      <c r="B19" s="27" t="s">
        <v>35</v>
      </c>
      <c r="C19" s="27" t="s">
        <v>45</v>
      </c>
      <c r="D19" s="27" t="s">
        <v>53</v>
      </c>
      <c r="E19" s="27" t="s">
        <v>56</v>
      </c>
      <c r="F19" s="27" t="s">
        <v>39</v>
      </c>
      <c r="G19" s="28">
        <v>14127129.27</v>
      </c>
      <c r="H19" s="29" t="s">
        <v>7</v>
      </c>
      <c r="I19" s="28">
        <v>14127129.27</v>
      </c>
      <c r="J19" s="28">
        <f ca="1" t="shared" si="0"/>
        <v>0</v>
      </c>
      <c r="K19" s="28">
        <f ca="1" t="shared" si="1"/>
      </c>
      <c r="L19" s="28">
        <f ca="1" t="shared" si="2"/>
      </c>
    </row>
    <row r="20" spans="1:12" ht="100.5">
      <c r="A20" s="26" t="s">
        <v>57</v>
      </c>
      <c r="B20" s="27" t="s">
        <v>35</v>
      </c>
      <c r="C20" s="27" t="s">
        <v>58</v>
      </c>
      <c r="D20" s="27" t="s">
        <v>59</v>
      </c>
      <c r="E20" s="27" t="s">
        <v>60</v>
      </c>
      <c r="F20" s="27" t="s">
        <v>47</v>
      </c>
      <c r="G20" s="28">
        <v>8726000</v>
      </c>
      <c r="H20" s="29" t="s">
        <v>61</v>
      </c>
      <c r="I20" s="28">
        <v>0</v>
      </c>
      <c r="J20" s="28">
        <f ca="1" t="shared" si="0"/>
        <v>-8726000</v>
      </c>
      <c r="K20" s="28">
        <f ca="1" t="shared" si="1"/>
      </c>
      <c r="L20" s="28">
        <f ca="1" t="shared" si="2"/>
        <v>-8726000</v>
      </c>
    </row>
    <row r="21" spans="1:12" ht="100.5">
      <c r="A21" s="26" t="s">
        <v>57</v>
      </c>
      <c r="B21" s="27" t="s">
        <v>35</v>
      </c>
      <c r="C21" s="27" t="s">
        <v>58</v>
      </c>
      <c r="D21" s="27" t="s">
        <v>59</v>
      </c>
      <c r="E21" s="27" t="s">
        <v>60</v>
      </c>
      <c r="F21" s="27" t="s">
        <v>47</v>
      </c>
      <c r="G21" s="28">
        <v>344072600</v>
      </c>
      <c r="H21" s="29" t="s">
        <v>61</v>
      </c>
      <c r="I21" s="28">
        <v>352798600</v>
      </c>
      <c r="J21" s="28">
        <f ca="1" t="shared" si="0"/>
        <v>8726000</v>
      </c>
      <c r="K21" s="28">
        <f ca="1" t="shared" si="1"/>
        <v>8726000</v>
      </c>
      <c r="L21" s="28">
        <f ca="1" t="shared" si="2"/>
      </c>
    </row>
    <row r="22" spans="1:12" ht="143.25">
      <c r="A22" s="26" t="s">
        <v>62</v>
      </c>
      <c r="B22" s="27" t="s">
        <v>35</v>
      </c>
      <c r="C22" s="27" t="s">
        <v>58</v>
      </c>
      <c r="D22" s="27" t="s">
        <v>59</v>
      </c>
      <c r="E22" s="27" t="s">
        <v>63</v>
      </c>
      <c r="F22" s="27" t="s">
        <v>47</v>
      </c>
      <c r="G22" s="28">
        <v>154670000</v>
      </c>
      <c r="H22" s="29" t="s">
        <v>61</v>
      </c>
      <c r="I22" s="28">
        <v>204670000</v>
      </c>
      <c r="J22" s="28">
        <f ca="1" t="shared" si="0"/>
        <v>50000000</v>
      </c>
      <c r="K22" s="28">
        <f ca="1" t="shared" si="1"/>
        <v>50000000</v>
      </c>
      <c r="L22" s="28">
        <f ca="1" t="shared" si="2"/>
      </c>
    </row>
    <row r="23" spans="1:12" ht="143.25">
      <c r="A23" s="26" t="s">
        <v>62</v>
      </c>
      <c r="B23" s="27" t="s">
        <v>35</v>
      </c>
      <c r="C23" s="27" t="s">
        <v>58</v>
      </c>
      <c r="D23" s="27" t="s">
        <v>59</v>
      </c>
      <c r="E23" s="27" t="s">
        <v>63</v>
      </c>
      <c r="F23" s="27" t="s">
        <v>47</v>
      </c>
      <c r="G23" s="28">
        <v>50000000</v>
      </c>
      <c r="H23" s="29" t="s">
        <v>61</v>
      </c>
      <c r="I23" s="28">
        <v>0</v>
      </c>
      <c r="J23" s="28">
        <f ca="1" t="shared" si="0"/>
        <v>-50000000</v>
      </c>
      <c r="K23" s="28">
        <f ca="1" t="shared" si="1"/>
      </c>
      <c r="L23" s="28">
        <f ca="1" t="shared" si="2"/>
        <v>-50000000</v>
      </c>
    </row>
    <row r="24" spans="1:12" ht="72">
      <c r="A24" s="26" t="s">
        <v>64</v>
      </c>
      <c r="B24" s="27" t="s">
        <v>65</v>
      </c>
      <c r="C24" s="27" t="s">
        <v>66</v>
      </c>
      <c r="D24" s="27" t="s">
        <v>30</v>
      </c>
      <c r="E24" s="27" t="s">
        <v>67</v>
      </c>
      <c r="F24" s="27" t="s">
        <v>39</v>
      </c>
      <c r="G24" s="28">
        <v>34901.26</v>
      </c>
      <c r="H24" s="29" t="s">
        <v>8</v>
      </c>
      <c r="I24" s="28">
        <v>34901.26</v>
      </c>
      <c r="J24" s="28">
        <f ca="1" t="shared" si="0"/>
        <v>0</v>
      </c>
      <c r="K24" s="28">
        <f ca="1" t="shared" si="1"/>
      </c>
      <c r="L24" s="28">
        <f ca="1" t="shared" si="2"/>
      </c>
    </row>
    <row r="25" spans="1:12" ht="72">
      <c r="A25" s="26" t="s">
        <v>64</v>
      </c>
      <c r="B25" s="27" t="s">
        <v>65</v>
      </c>
      <c r="C25" s="27" t="s">
        <v>66</v>
      </c>
      <c r="D25" s="27" t="s">
        <v>30</v>
      </c>
      <c r="E25" s="27" t="s">
        <v>67</v>
      </c>
      <c r="F25" s="27" t="s">
        <v>39</v>
      </c>
      <c r="G25" s="28">
        <v>158994.64</v>
      </c>
      <c r="H25" s="29" t="s">
        <v>8</v>
      </c>
      <c r="I25" s="28">
        <v>158994.64</v>
      </c>
      <c r="J25" s="28">
        <f ca="1" t="shared" si="0"/>
        <v>0</v>
      </c>
      <c r="K25" s="28">
        <f ca="1" t="shared" si="1"/>
      </c>
      <c r="L25" s="28">
        <f ca="1" t="shared" si="2"/>
      </c>
    </row>
    <row r="26" spans="1:12" ht="114.75">
      <c r="A26" s="26" t="s">
        <v>68</v>
      </c>
      <c r="B26" s="27" t="s">
        <v>65</v>
      </c>
      <c r="C26" s="27" t="s">
        <v>66</v>
      </c>
      <c r="D26" s="27" t="s">
        <v>30</v>
      </c>
      <c r="E26" s="27" t="s">
        <v>69</v>
      </c>
      <c r="F26" s="27" t="s">
        <v>70</v>
      </c>
      <c r="G26" s="28">
        <v>16226300</v>
      </c>
      <c r="H26" s="29" t="s">
        <v>71</v>
      </c>
      <c r="I26" s="28">
        <v>16226300</v>
      </c>
      <c r="J26" s="28">
        <f ca="1" t="shared" si="0"/>
        <v>0</v>
      </c>
      <c r="K26" s="28">
        <f ca="1" t="shared" si="1"/>
      </c>
      <c r="L26" s="28">
        <f ca="1" t="shared" si="2"/>
      </c>
    </row>
    <row r="27" spans="1:12" ht="186">
      <c r="A27" s="26" t="s">
        <v>72</v>
      </c>
      <c r="B27" s="27" t="s">
        <v>73</v>
      </c>
      <c r="C27" s="27" t="s">
        <v>74</v>
      </c>
      <c r="D27" s="27" t="s">
        <v>30</v>
      </c>
      <c r="E27" s="27" t="s">
        <v>75</v>
      </c>
      <c r="F27" s="27" t="s">
        <v>47</v>
      </c>
      <c r="G27" s="28">
        <v>0</v>
      </c>
      <c r="H27" s="29" t="s">
        <v>76</v>
      </c>
      <c r="I27" s="28">
        <v>27344571.6</v>
      </c>
      <c r="J27" s="28">
        <f ca="1" t="shared" si="0"/>
        <v>27344571.6</v>
      </c>
      <c r="K27" s="28"/>
      <c r="L27" s="28"/>
    </row>
    <row r="28" spans="1:12" ht="186">
      <c r="A28" s="26" t="s">
        <v>72</v>
      </c>
      <c r="B28" s="27" t="s">
        <v>73</v>
      </c>
      <c r="C28" s="27" t="s">
        <v>74</v>
      </c>
      <c r="D28" s="27" t="s">
        <v>30</v>
      </c>
      <c r="E28" s="27" t="s">
        <v>75</v>
      </c>
      <c r="F28" s="27" t="s">
        <v>47</v>
      </c>
      <c r="G28" s="28">
        <v>212102633.9</v>
      </c>
      <c r="H28" s="29" t="s">
        <v>76</v>
      </c>
      <c r="I28" s="28">
        <v>184758062.3</v>
      </c>
      <c r="J28" s="28">
        <f ca="1" t="shared" si="0"/>
        <v>-27344571.599999994</v>
      </c>
      <c r="K28" s="28">
        <f ca="1" t="shared" si="1"/>
      </c>
      <c r="L28" s="28">
        <f ca="1" t="shared" si="2"/>
        <v>-27344571.599999994</v>
      </c>
    </row>
    <row r="29" spans="1:12" ht="157.5">
      <c r="A29" s="26" t="s">
        <v>77</v>
      </c>
      <c r="B29" s="27" t="s">
        <v>73</v>
      </c>
      <c r="C29" s="27" t="s">
        <v>74</v>
      </c>
      <c r="D29" s="27" t="s">
        <v>30</v>
      </c>
      <c r="E29" s="27" t="s">
        <v>78</v>
      </c>
      <c r="F29" s="27" t="s">
        <v>33</v>
      </c>
      <c r="G29" s="28">
        <v>52756260</v>
      </c>
      <c r="H29" s="29" t="s">
        <v>3</v>
      </c>
      <c r="I29" s="28">
        <v>0</v>
      </c>
      <c r="J29" s="28">
        <f ca="1" t="shared" si="0"/>
        <v>-52756260</v>
      </c>
      <c r="K29" s="28">
        <f ca="1" t="shared" si="1"/>
      </c>
      <c r="L29" s="28">
        <f ca="1" t="shared" si="2"/>
        <v>-52756260</v>
      </c>
    </row>
    <row r="30" spans="1:12" ht="157.5">
      <c r="A30" s="26" t="s">
        <v>77</v>
      </c>
      <c r="B30" s="27" t="s">
        <v>73</v>
      </c>
      <c r="C30" s="27" t="s">
        <v>74</v>
      </c>
      <c r="D30" s="27" t="s">
        <v>30</v>
      </c>
      <c r="E30" s="27" t="s">
        <v>78</v>
      </c>
      <c r="F30" s="27" t="s">
        <v>33</v>
      </c>
      <c r="G30" s="28">
        <v>180784840</v>
      </c>
      <c r="H30" s="29" t="s">
        <v>3</v>
      </c>
      <c r="I30" s="28">
        <v>233541100</v>
      </c>
      <c r="J30" s="28">
        <f ca="1" t="shared" si="0"/>
        <v>52756260</v>
      </c>
      <c r="K30" s="28">
        <f ca="1" t="shared" si="1"/>
        <v>52756260</v>
      </c>
      <c r="L30" s="28">
        <f ca="1" t="shared" si="2"/>
      </c>
    </row>
    <row r="31" spans="1:12" ht="157.5">
      <c r="A31" s="26" t="s">
        <v>79</v>
      </c>
      <c r="B31" s="27" t="s">
        <v>73</v>
      </c>
      <c r="C31" s="27" t="s">
        <v>74</v>
      </c>
      <c r="D31" s="27" t="s">
        <v>30</v>
      </c>
      <c r="E31" s="27" t="s">
        <v>80</v>
      </c>
      <c r="F31" s="27" t="s">
        <v>33</v>
      </c>
      <c r="G31" s="28">
        <v>226984880</v>
      </c>
      <c r="H31" s="29" t="s">
        <v>3</v>
      </c>
      <c r="I31" s="28">
        <v>0</v>
      </c>
      <c r="J31" s="28">
        <f ca="1" t="shared" si="0"/>
        <v>-226984880</v>
      </c>
      <c r="K31" s="28">
        <f ca="1" t="shared" si="1"/>
      </c>
      <c r="L31" s="28">
        <f ca="1" t="shared" si="2"/>
        <v>-226984880</v>
      </c>
    </row>
    <row r="32" spans="1:12" ht="157.5">
      <c r="A32" s="26" t="s">
        <v>79</v>
      </c>
      <c r="B32" s="27" t="s">
        <v>73</v>
      </c>
      <c r="C32" s="27" t="s">
        <v>74</v>
      </c>
      <c r="D32" s="27" t="s">
        <v>30</v>
      </c>
      <c r="E32" s="27" t="s">
        <v>80</v>
      </c>
      <c r="F32" s="27" t="s">
        <v>33</v>
      </c>
      <c r="G32" s="28">
        <v>719690350</v>
      </c>
      <c r="H32" s="29" t="s">
        <v>3</v>
      </c>
      <c r="I32" s="28">
        <v>946675230</v>
      </c>
      <c r="J32" s="28">
        <f ca="1" t="shared" si="0"/>
        <v>226984880</v>
      </c>
      <c r="K32" s="28">
        <f ca="1" t="shared" si="1"/>
        <v>226984880</v>
      </c>
      <c r="L32" s="28">
        <f ca="1" t="shared" si="2"/>
      </c>
    </row>
    <row r="33" spans="1:12" ht="100.5">
      <c r="A33" s="26" t="s">
        <v>81</v>
      </c>
      <c r="B33" s="27" t="s">
        <v>73</v>
      </c>
      <c r="C33" s="27" t="s">
        <v>74</v>
      </c>
      <c r="D33" s="27" t="s">
        <v>59</v>
      </c>
      <c r="E33" s="27" t="s">
        <v>82</v>
      </c>
      <c r="F33" s="27" t="s">
        <v>47</v>
      </c>
      <c r="G33" s="28">
        <v>252825906.4</v>
      </c>
      <c r="H33" s="29" t="s">
        <v>83</v>
      </c>
      <c r="I33" s="28">
        <v>252825906.4</v>
      </c>
      <c r="J33" s="28">
        <f ca="1" t="shared" si="0"/>
        <v>0</v>
      </c>
      <c r="K33" s="28">
        <f ca="1" t="shared" si="1"/>
      </c>
      <c r="L33" s="28">
        <f ca="1" t="shared" si="2"/>
      </c>
    </row>
    <row r="34" spans="1:12" ht="171.75">
      <c r="A34" s="26" t="s">
        <v>84</v>
      </c>
      <c r="B34" s="27" t="s">
        <v>73</v>
      </c>
      <c r="C34" s="27" t="s">
        <v>74</v>
      </c>
      <c r="D34" s="27" t="s">
        <v>59</v>
      </c>
      <c r="E34" s="27" t="s">
        <v>85</v>
      </c>
      <c r="F34" s="27" t="s">
        <v>33</v>
      </c>
      <c r="G34" s="28">
        <v>446939280</v>
      </c>
      <c r="H34" s="29" t="s">
        <v>3</v>
      </c>
      <c r="I34" s="28">
        <v>0</v>
      </c>
      <c r="J34" s="28">
        <f ca="1" t="shared" si="0"/>
        <v>-446939280</v>
      </c>
      <c r="K34" s="28">
        <f ca="1" t="shared" si="1"/>
      </c>
      <c r="L34" s="28">
        <f ca="1" t="shared" si="2"/>
        <v>-446939280</v>
      </c>
    </row>
    <row r="35" spans="1:12" ht="171.75">
      <c r="A35" s="26" t="s">
        <v>84</v>
      </c>
      <c r="B35" s="27" t="s">
        <v>73</v>
      </c>
      <c r="C35" s="27" t="s">
        <v>74</v>
      </c>
      <c r="D35" s="27" t="s">
        <v>59</v>
      </c>
      <c r="E35" s="27" t="s">
        <v>85</v>
      </c>
      <c r="F35" s="27" t="s">
        <v>33</v>
      </c>
      <c r="G35" s="28">
        <v>1303732801</v>
      </c>
      <c r="H35" s="29" t="s">
        <v>3</v>
      </c>
      <c r="I35" s="28">
        <v>1750672081</v>
      </c>
      <c r="J35" s="28">
        <f ca="1" t="shared" si="0"/>
        <v>446939280</v>
      </c>
      <c r="K35" s="28">
        <f ca="1" t="shared" si="1"/>
        <v>446939280</v>
      </c>
      <c r="L35" s="28">
        <f ca="1" t="shared" si="2"/>
      </c>
    </row>
    <row r="36" spans="1:12" ht="129">
      <c r="A36" s="26" t="s">
        <v>86</v>
      </c>
      <c r="B36" s="27" t="s">
        <v>73</v>
      </c>
      <c r="C36" s="27" t="s">
        <v>74</v>
      </c>
      <c r="D36" s="27" t="s">
        <v>53</v>
      </c>
      <c r="E36" s="27" t="s">
        <v>87</v>
      </c>
      <c r="F36" s="27" t="s">
        <v>33</v>
      </c>
      <c r="G36" s="28">
        <v>15648430</v>
      </c>
      <c r="H36" s="29" t="s">
        <v>3</v>
      </c>
      <c r="I36" s="28">
        <v>0</v>
      </c>
      <c r="J36" s="28">
        <f ca="1" t="shared" si="0"/>
        <v>-15648430</v>
      </c>
      <c r="K36" s="28">
        <f ca="1" t="shared" si="1"/>
      </c>
      <c r="L36" s="28">
        <f ca="1" t="shared" si="2"/>
        <v>-15648430</v>
      </c>
    </row>
    <row r="37" spans="1:12" ht="129">
      <c r="A37" s="26" t="s">
        <v>86</v>
      </c>
      <c r="B37" s="27" t="s">
        <v>73</v>
      </c>
      <c r="C37" s="27" t="s">
        <v>74</v>
      </c>
      <c r="D37" s="27" t="s">
        <v>53</v>
      </c>
      <c r="E37" s="27" t="s">
        <v>87</v>
      </c>
      <c r="F37" s="27" t="s">
        <v>33</v>
      </c>
      <c r="G37" s="28">
        <v>44279870</v>
      </c>
      <c r="H37" s="29" t="s">
        <v>3</v>
      </c>
      <c r="I37" s="28">
        <v>59928300</v>
      </c>
      <c r="J37" s="28">
        <f ca="1" t="shared" si="0"/>
        <v>15648430</v>
      </c>
      <c r="K37" s="28">
        <f ca="1" t="shared" si="1"/>
        <v>15648430</v>
      </c>
      <c r="L37" s="28">
        <f ca="1" t="shared" si="2"/>
      </c>
    </row>
    <row r="38" spans="1:12" ht="114.75">
      <c r="A38" s="26" t="s">
        <v>88</v>
      </c>
      <c r="B38" s="27" t="s">
        <v>73</v>
      </c>
      <c r="C38" s="27" t="s">
        <v>74</v>
      </c>
      <c r="D38" s="27" t="s">
        <v>37</v>
      </c>
      <c r="E38" s="27" t="s">
        <v>89</v>
      </c>
      <c r="F38" s="27" t="s">
        <v>33</v>
      </c>
      <c r="G38" s="28">
        <v>780000</v>
      </c>
      <c r="H38" s="29" t="s">
        <v>4</v>
      </c>
      <c r="I38" s="28">
        <v>0</v>
      </c>
      <c r="J38" s="28">
        <f ca="1" t="shared" si="0"/>
        <v>-780000</v>
      </c>
      <c r="K38" s="28">
        <f ca="1" t="shared" si="1"/>
      </c>
      <c r="L38" s="28">
        <f ca="1" t="shared" si="2"/>
        <v>-780000</v>
      </c>
    </row>
    <row r="39" spans="1:12" ht="114.75">
      <c r="A39" s="26" t="s">
        <v>88</v>
      </c>
      <c r="B39" s="27" t="s">
        <v>73</v>
      </c>
      <c r="C39" s="27" t="s">
        <v>74</v>
      </c>
      <c r="D39" s="27" t="s">
        <v>37</v>
      </c>
      <c r="E39" s="27" t="s">
        <v>89</v>
      </c>
      <c r="F39" s="27" t="s">
        <v>33</v>
      </c>
      <c r="G39" s="28">
        <v>3268700</v>
      </c>
      <c r="H39" s="29" t="s">
        <v>4</v>
      </c>
      <c r="I39" s="28">
        <v>4048700</v>
      </c>
      <c r="J39" s="28">
        <f ca="1" t="shared" si="0"/>
        <v>780000</v>
      </c>
      <c r="K39" s="28">
        <f ca="1" t="shared" si="1"/>
        <v>780000</v>
      </c>
      <c r="L39" s="28">
        <f ca="1" t="shared" si="2"/>
      </c>
    </row>
    <row r="40" spans="1:12" ht="114.75">
      <c r="A40" s="26" t="s">
        <v>90</v>
      </c>
      <c r="B40" s="27" t="s">
        <v>73</v>
      </c>
      <c r="C40" s="27" t="s">
        <v>91</v>
      </c>
      <c r="D40" s="27" t="s">
        <v>36</v>
      </c>
      <c r="E40" s="27" t="s">
        <v>92</v>
      </c>
      <c r="F40" s="27" t="s">
        <v>33</v>
      </c>
      <c r="G40" s="28">
        <v>6115452</v>
      </c>
      <c r="H40" s="29" t="s">
        <v>2</v>
      </c>
      <c r="I40" s="28">
        <v>0</v>
      </c>
      <c r="J40" s="28">
        <f ca="1" t="shared" si="0"/>
        <v>-6115452</v>
      </c>
      <c r="K40" s="28">
        <f ca="1" t="shared" si="1"/>
      </c>
      <c r="L40" s="28">
        <f ca="1" t="shared" si="2"/>
        <v>-6115452</v>
      </c>
    </row>
    <row r="41" spans="1:12" ht="114.75">
      <c r="A41" s="26" t="s">
        <v>90</v>
      </c>
      <c r="B41" s="27" t="s">
        <v>73</v>
      </c>
      <c r="C41" s="27" t="s">
        <v>91</v>
      </c>
      <c r="D41" s="27" t="s">
        <v>36</v>
      </c>
      <c r="E41" s="27" t="s">
        <v>92</v>
      </c>
      <c r="F41" s="27" t="s">
        <v>33</v>
      </c>
      <c r="G41" s="28">
        <v>17146348</v>
      </c>
      <c r="H41" s="29" t="s">
        <v>2</v>
      </c>
      <c r="I41" s="28">
        <v>23261800</v>
      </c>
      <c r="J41" s="28">
        <f ca="1" t="shared" si="0"/>
        <v>6115452</v>
      </c>
      <c r="K41" s="28">
        <f ca="1" t="shared" si="1"/>
        <v>6115452</v>
      </c>
      <c r="L41" s="28">
        <f ca="1" t="shared" si="2"/>
      </c>
    </row>
    <row r="42" spans="1:12" ht="129">
      <c r="A42" s="26" t="s">
        <v>93</v>
      </c>
      <c r="B42" s="27" t="s">
        <v>94</v>
      </c>
      <c r="C42" s="27" t="s">
        <v>36</v>
      </c>
      <c r="D42" s="27" t="s">
        <v>45</v>
      </c>
      <c r="E42" s="27" t="s">
        <v>95</v>
      </c>
      <c r="F42" s="27" t="s">
        <v>33</v>
      </c>
      <c r="G42" s="28">
        <v>3068451</v>
      </c>
      <c r="H42" s="29" t="s">
        <v>5</v>
      </c>
      <c r="I42" s="28">
        <v>11350284</v>
      </c>
      <c r="J42" s="28">
        <f ca="1" t="shared" si="0"/>
        <v>8281833</v>
      </c>
      <c r="K42" s="28">
        <f ca="1" t="shared" si="1"/>
        <v>8281833</v>
      </c>
      <c r="L42" s="28">
        <f ca="1" t="shared" si="2"/>
      </c>
    </row>
    <row r="43" spans="1:12" ht="129">
      <c r="A43" s="26" t="s">
        <v>93</v>
      </c>
      <c r="B43" s="27" t="s">
        <v>94</v>
      </c>
      <c r="C43" s="27" t="s">
        <v>36</v>
      </c>
      <c r="D43" s="27" t="s">
        <v>45</v>
      </c>
      <c r="E43" s="27" t="s">
        <v>95</v>
      </c>
      <c r="F43" s="27" t="s">
        <v>33</v>
      </c>
      <c r="G43" s="28">
        <v>38281833</v>
      </c>
      <c r="H43" s="29" t="s">
        <v>96</v>
      </c>
      <c r="I43" s="28">
        <v>30000000</v>
      </c>
      <c r="J43" s="28">
        <f ca="1" t="shared" si="0"/>
        <v>-8281833</v>
      </c>
      <c r="K43" s="28">
        <f ca="1" t="shared" si="1"/>
      </c>
      <c r="L43" s="28">
        <f ca="1" t="shared" si="2"/>
        <v>-8281833</v>
      </c>
    </row>
    <row r="44" spans="1:13" s="4" customFormat="1" ht="100.5">
      <c r="A44" s="26" t="s">
        <v>97</v>
      </c>
      <c r="B44" s="27" t="s">
        <v>98</v>
      </c>
      <c r="C44" s="27" t="s">
        <v>99</v>
      </c>
      <c r="D44" s="27" t="s">
        <v>30</v>
      </c>
      <c r="E44" s="27" t="s">
        <v>100</v>
      </c>
      <c r="F44" s="27" t="s">
        <v>101</v>
      </c>
      <c r="G44" s="28">
        <v>257795900</v>
      </c>
      <c r="H44" s="29" t="s">
        <v>0</v>
      </c>
      <c r="I44" s="28">
        <v>257795900</v>
      </c>
      <c r="J44" s="28">
        <f ca="1" t="shared" si="0"/>
        <v>0</v>
      </c>
      <c r="K44" s="28">
        <f ca="1" t="shared" si="1"/>
      </c>
      <c r="L44" s="28">
        <f ca="1" t="shared" si="2"/>
      </c>
      <c r="M44" s="7"/>
    </row>
    <row r="45" spans="1:12" ht="15">
      <c r="A45" s="30" t="s">
        <v>102</v>
      </c>
      <c r="B45" s="30"/>
      <c r="C45" s="30"/>
      <c r="D45" s="30"/>
      <c r="E45" s="30"/>
      <c r="F45" s="30"/>
      <c r="G45" s="31">
        <f ca="1">SUM(G10:INDIRECT("R[-1]C[0]",FALSE))</f>
        <v>5291885707.370001</v>
      </c>
      <c r="H45" s="31"/>
      <c r="I45" s="31">
        <f ca="1">SUM(I10:INDIRECT("R[-1]C[0]",FALSE))</f>
        <v>5291885707.370001</v>
      </c>
      <c r="J45" s="31">
        <f ca="1">SUM(J10:INDIRECT("R[-1]C[0]",FALSE))</f>
        <v>0</v>
      </c>
      <c r="K45" s="31">
        <f ca="1">SUM(K10:INDIRECT("R[-1]C[0]",FALSE))</f>
        <v>819630902.3199999</v>
      </c>
      <c r="L45" s="31">
        <f ca="1">SUM(L10:INDIRECT("R[-1]C[0]",FALSE))</f>
        <v>-846975473.92</v>
      </c>
    </row>
    <row r="46" spans="1:14" ht="15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N46" s="2"/>
    </row>
    <row r="47" spans="1:14" ht="15">
      <c r="A47" s="33"/>
      <c r="B47" s="34"/>
      <c r="C47" s="34"/>
      <c r="D47" s="34"/>
      <c r="E47" s="33"/>
      <c r="F47" s="34"/>
      <c r="G47" s="34"/>
      <c r="H47" s="34"/>
      <c r="I47" s="34"/>
      <c r="J47" s="34"/>
      <c r="K47" s="34"/>
      <c r="L47" s="34"/>
      <c r="N47" s="3"/>
    </row>
  </sheetData>
  <sheetProtection/>
  <mergeCells count="15">
    <mergeCell ref="J6:J7"/>
    <mergeCell ref="K6:K7"/>
    <mergeCell ref="L6:L7"/>
    <mergeCell ref="A47:D47"/>
    <mergeCell ref="E47:L47"/>
    <mergeCell ref="A1:L1"/>
    <mergeCell ref="A2:L2"/>
    <mergeCell ref="A3:L3"/>
    <mergeCell ref="A4:L4"/>
    <mergeCell ref="A5:L5"/>
    <mergeCell ref="A6:A7"/>
    <mergeCell ref="B6:F6"/>
    <mergeCell ref="G6:G7"/>
    <mergeCell ref="H6:H7"/>
    <mergeCell ref="I6:I7"/>
  </mergeCells>
  <printOptions/>
  <pageMargins left="0.4330708661417323" right="0.2755905511811024" top="0.15748031496062992" bottom="0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казначейство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LLukovnikova</dc:creator>
  <cp:keywords/>
  <dc:description/>
  <cp:lastModifiedBy>gRodionova</cp:lastModifiedBy>
  <cp:lastPrinted>2018-10-01T07:59:09Z</cp:lastPrinted>
  <dcterms:created xsi:type="dcterms:W3CDTF">2008-02-19T08:38:36Z</dcterms:created>
  <dcterms:modified xsi:type="dcterms:W3CDTF">2019-05-27T12:27:31Z</dcterms:modified>
  <cp:category/>
  <cp:version/>
  <cp:contentType/>
  <cp:contentStatus/>
</cp:coreProperties>
</file>